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3" i="1"/>
  <c r="G22" i="1"/>
  <c r="F24" i="1"/>
  <c r="G24" i="1" s="1"/>
  <c r="F23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<sst xmlns="http://schemas.openxmlformats.org/spreadsheetml/2006/main" count="31" uniqueCount="31">
  <si>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</si>
  <si>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</si>
  <si>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</si>
  <si>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</si>
  <si>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</si>
  <si>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</si>
  <si>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</si>
  <si>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</si>
  <si>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</si>
  <si>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</si>
  <si>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</si>
  <si>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</si>
  <si>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</si>
  <si>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</si>
  <si>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</si>
  <si>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</si>
  <si>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</si>
  <si>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</si>
  <si>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</si>
  <si>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</si>
  <si>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</si>
  <si>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</si>
  <si>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</si>
  <si>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</si>
  <si>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</si>
  <si>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</si>
  <si>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MANUEL DOBLADO, GTO.
ESTADO ANALÍTICO DEL ACTIVO
Del 1 de Enero al AL 31 DE DICIEMBRE DEL 2018</t>
  </si>
  <si>
    <t>TESORERO MUNICIPAL</t>
  </si>
  <si>
    <t>C.P. VLADIMIR SAMUEL PEREZ RAYA</t>
  </si>
  <si>
    <t>PRESIDENTE MUNICIPAL</t>
  </si>
  <si>
    <t>ING. GUSTAVO ADOLFO ALFARO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</si>
</sst>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topLeftCell="A7" zoomScaleNormal="100" workbookViewId="0">
      <selection activeCell="A33" sqref="A33:A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290281840.37</v>
      </c>
      <c r="D4" s="13">
        <f>SUM(D6+D15)</f>
        <v>546359245.29999995</v>
      </c>
      <c r="E4" s="13">
        <f>SUM(E6+E15)</f>
        <v>503296778.75</v>
      </c>
      <c r="F4" s="13">
        <f>SUM(F6+F15)</f>
        <v>333344306.92000008</v>
      </c>
      <c r="G4" s="13">
        <f>SUM(G6+G15)</f>
        <v>43062466.550000072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75642410.780000001</v>
      </c>
      <c r="D6" s="13">
        <f>SUM(D7:D13)</f>
        <v>469939087.81999993</v>
      </c>
      <c r="E6" s="13">
        <f>SUM(E7:E13)</f>
        <v>480124619.82999998</v>
      </c>
      <c r="F6" s="13">
        <f>SUM(F7:F13)</f>
        <v>65456878.770000041</v>
      </c>
      <c r="G6" s="18">
        <f>SUM(G7:G13)</f>
        <v>-10185532.009999955</v>
      </c>
    </row>
    <row r="7" spans="1:7" x14ac:dyDescent="0.2">
      <c r="A7" s="3">
        <v>1110</v>
      </c>
      <c r="B7" s="7" t="s">
        <v>9</v>
      </c>
      <c r="C7" s="18">
        <v>52948483.090000004</v>
      </c>
      <c r="D7" s="18">
        <v>434420245.00999999</v>
      </c>
      <c r="E7" s="18">
        <v>442839702.64999998</v>
      </c>
      <c r="F7" s="18">
        <f>C7+D7-E7</f>
        <v>44529025.450000048</v>
      </c>
      <c r="G7" s="18">
        <f t="shared" ref="G7:G13" si="0">F7-C7</f>
        <v>-8419457.6399999559</v>
      </c>
    </row>
    <row r="8" spans="1:7" x14ac:dyDescent="0.2">
      <c r="A8" s="3">
        <v>1120</v>
      </c>
      <c r="B8" s="7" t="s">
        <v>10</v>
      </c>
      <c r="C8" s="18">
        <v>15891158.77</v>
      </c>
      <c r="D8" s="18">
        <v>15039226.59</v>
      </c>
      <c r="E8" s="18">
        <v>15297551.23</v>
      </c>
      <c r="F8" s="18">
        <f t="shared" ref="F8:F13" si="1">C8+D8-E8</f>
        <v>15632834.129999999</v>
      </c>
      <c r="G8" s="18">
        <f t="shared" si="0"/>
        <v>-258324.6400000006</v>
      </c>
    </row>
    <row r="9" spans="1:7" x14ac:dyDescent="0.2">
      <c r="A9" s="3">
        <v>1130</v>
      </c>
      <c r="B9" s="7" t="s">
        <v>11</v>
      </c>
      <c r="C9" s="18">
        <v>6802768.9199999999</v>
      </c>
      <c r="D9" s="18">
        <v>20479616.219999999</v>
      </c>
      <c r="E9" s="18">
        <v>21987365.949999999</v>
      </c>
      <c r="F9" s="18">
        <f t="shared" si="1"/>
        <v>5295019.1900000013</v>
      </c>
      <c r="G9" s="18">
        <f t="shared" si="0"/>
        <v>-1507749.7299999986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214639429.59</v>
      </c>
      <c r="D15" s="13">
        <f>SUM(D16:D24)</f>
        <v>76420157.480000004</v>
      </c>
      <c r="E15" s="13">
        <f>SUM(E16:E24)</f>
        <v>23172158.919999998</v>
      </c>
      <c r="F15" s="13">
        <f>SUM(F16:F24)</f>
        <v>267887428.15000004</v>
      </c>
      <c r="G15" s="13">
        <f>SUM(G16:G24)</f>
        <v>53247998.560000025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188583602.93000001</v>
      </c>
      <c r="D18" s="19">
        <v>74996922.290000007</v>
      </c>
      <c r="E18" s="19">
        <v>20939787.539999999</v>
      </c>
      <c r="F18" s="19">
        <f t="shared" si="3"/>
        <v>242640737.68000004</v>
      </c>
      <c r="G18" s="19">
        <f t="shared" si="2"/>
        <v>54057134.75000003</v>
      </c>
    </row>
    <row r="19" spans="1:7" x14ac:dyDescent="0.2">
      <c r="A19" s="3">
        <v>1240</v>
      </c>
      <c r="B19" s="7" t="s">
        <v>18</v>
      </c>
      <c r="C19" s="18">
        <v>25179307.649999999</v>
      </c>
      <c r="D19" s="18">
        <v>1423235.19</v>
      </c>
      <c r="E19" s="18">
        <v>81200</v>
      </c>
      <c r="F19" s="18">
        <f t="shared" si="3"/>
        <v>26521342.84</v>
      </c>
      <c r="G19" s="18">
        <f t="shared" si="2"/>
        <v>1342035.1900000013</v>
      </c>
    </row>
    <row r="20" spans="1:7" x14ac:dyDescent="0.2">
      <c r="A20" s="3">
        <v>1250</v>
      </c>
      <c r="B20" s="7" t="s">
        <v>19</v>
      </c>
      <c r="C20" s="18">
        <v>278400</v>
      </c>
      <c r="D20" s="18">
        <v>0</v>
      </c>
      <c r="E20" s="18">
        <v>0</v>
      </c>
      <c r="F20" s="18">
        <f t="shared" si="3"/>
        <v>278400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-227442.12</v>
      </c>
      <c r="D21" s="18">
        <v>0</v>
      </c>
      <c r="E21" s="18">
        <v>2151171.38</v>
      </c>
      <c r="F21" s="18">
        <f t="shared" si="3"/>
        <v>-2378613.5</v>
      </c>
      <c r="G21" s="18">
        <f t="shared" si="2"/>
        <v>-2151171.38</v>
      </c>
    </row>
    <row r="22" spans="1:7" x14ac:dyDescent="0.2">
      <c r="A22" s="3">
        <v>1270</v>
      </c>
      <c r="B22" s="7" t="s">
        <v>21</v>
      </c>
      <c r="C22" s="18">
        <v>825561.13</v>
      </c>
      <c r="D22" s="18">
        <v>0</v>
      </c>
      <c r="E22" s="18">
        <v>0</v>
      </c>
      <c r="F22" s="18">
        <f t="shared" si="3"/>
        <v>825561.13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3" spans="1:5" ht="12.75" x14ac:dyDescent="0.2">
      <c r="A33" s="24" t="s">
        <v>29</v>
      </c>
      <c r="E33" s="24" t="s">
        <v>27</v>
      </c>
    </row>
    <row r="34" spans="1:5" ht="12.75" x14ac:dyDescent="0.2">
      <c r="A34" s="25" t="s">
        <v>30</v>
      </c>
      <c r="E34" s="24" t="s">
        <v>28</v>
      </c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2018-03-08T18:40:55Z</cp:lastPrinted>
  <dcterms:created xsi:type="dcterms:W3CDTF">2014-02-09T04:04:15Z</dcterms:created>
  <dcterms:modified xsi:type="dcterms:W3CDTF">2019-02-28T17:11:44Z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